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uello\AppData\Local\Temp\wz3b23\"/>
    </mc:Choice>
  </mc:AlternateContent>
  <xr:revisionPtr revIDLastSave="0" documentId="13_ncr:1_{BF9C8779-2EA8-4C75-9580-17FD31A6C096}" xr6:coauthVersionLast="47" xr6:coauthVersionMax="47" xr10:uidLastSave="{00000000-0000-0000-0000-000000000000}"/>
  <bookViews>
    <workbookView xWindow="-108" yWindow="-108" windowWidth="23256" windowHeight="12576" activeTab="1" xr2:uid="{DC570886-4A15-40E5-96AF-91222CE231EB}"/>
  </bookViews>
  <sheets>
    <sheet name="Data for Bar Graph (# days)" sheetId="3" r:id="rId1"/>
    <sheet name="Bar Graph (# years)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" l="1"/>
  <c r="D3" i="3" l="1"/>
  <c r="H3" i="4" l="1"/>
  <c r="O3" i="3" l="1"/>
  <c r="L3" i="3" s="1"/>
  <c r="H3" i="3" l="1"/>
  <c r="D3" i="4" s="1"/>
  <c r="F3" i="3"/>
  <c r="C3" i="4" l="1"/>
  <c r="B3" i="4"/>
  <c r="Q3" i="3" l="1"/>
  <c r="W3" i="3" l="1"/>
  <c r="K3" i="3"/>
  <c r="E3" i="4" s="1"/>
  <c r="M3" i="3"/>
  <c r="F3" i="4" s="1"/>
  <c r="R3" i="3"/>
  <c r="I3" i="4" l="1"/>
  <c r="K3" i="4"/>
  <c r="G3" i="4" s="1"/>
</calcChain>
</file>

<file path=xl/sharedStrings.xml><?xml version="1.0" encoding="utf-8"?>
<sst xmlns="http://schemas.openxmlformats.org/spreadsheetml/2006/main" count="70" uniqueCount="65">
  <si>
    <t>Patent Number or Name of Exclusivity</t>
  </si>
  <si>
    <t>Earliest Filing Date of earliest patent</t>
  </si>
  <si>
    <t xml:space="preserve">Earliest non-provisional priority date
(or FDA exlusivity approval date)
</t>
  </si>
  <si>
    <r>
      <t xml:space="preserve">Time from first patent earliest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earliest NP filing date of patent (# days)</t>
    </r>
  </si>
  <si>
    <t>Filing date</t>
  </si>
  <si>
    <r>
      <t xml:space="preserve">Earliest NP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application filing date (# days)</t>
    </r>
  </si>
  <si>
    <t>Issue date</t>
  </si>
  <si>
    <t>Filing date to issue date (# days)</t>
  </si>
  <si>
    <t>17- or 20-Year Expiration Date</t>
  </si>
  <si>
    <t>Approval Date</t>
  </si>
  <si>
    <t xml:space="preserve"> Issue date and approval date (zero if issued after approval date) (# days)</t>
  </si>
  <si>
    <t>Expiration Date of Patent Referenced in Terminal Disclaimer (if no terminal disclaimer, link to column O value)</t>
  </si>
  <si>
    <r>
      <t xml:space="preserve">First FDA Approval to Patent Expiration Date if issued pre-approval </t>
    </r>
    <r>
      <rPr>
        <b/>
        <u/>
        <sz val="11"/>
        <rFont val="Calibri"/>
        <family val="2"/>
        <scheme val="minor"/>
      </rPr>
      <t>OR</t>
    </r>
    <r>
      <rPr>
        <sz val="11"/>
        <color rgb="FF000000"/>
        <rFont val="Calibri"/>
        <family val="2"/>
        <scheme val="minor"/>
      </rPr>
      <t xml:space="preserve"> Issue Date to Expiration date if issued post-approval (# days). "Expiration date" is TD expiration date (Q) if sooner than 17/20-year expiration date (I). Else, use 17/20-year expiration date (I).</t>
    </r>
  </si>
  <si>
    <t>Patent Term Adjustment (# days)</t>
  </si>
  <si>
    <t>PTA-Adjusted Expiration Date (add PTA to 17/20-year expiration date)</t>
  </si>
  <si>
    <t>Patent Term Extension (# days)</t>
  </si>
  <si>
    <t>Terminal Disclaimer Expiration Date (compare expiration of Terminal disclaimer patents)</t>
  </si>
  <si>
    <t>PTE-Adjusted Expiration Date (add PTE to PTA-adjusted expiration date or Terminal Disclaimer expiration date)</t>
  </si>
  <si>
    <t>Expiration of Pediatric Exclusivity (six months after PTE adjusted expiration date (S))</t>
  </si>
  <si>
    <t xml:space="preserve">Pediatric exclusivity in days (# days) </t>
  </si>
  <si>
    <t>FDA Exclusivity Expiration Date</t>
  </si>
  <si>
    <t>FDA Exclusivity Period (difference between approval date and exclusivity expiration date; N/A for patents) (# days)</t>
  </si>
  <si>
    <t>Terminal Disclaimer (N/A if no terminal disclaimer) (# days)</t>
  </si>
  <si>
    <r>
      <t xml:space="preserve"># </t>
    </r>
    <r>
      <rPr>
        <b/>
        <u/>
        <sz val="11"/>
        <color rgb="FF000000"/>
        <rFont val="Calibri"/>
        <family val="2"/>
      </rPr>
      <t>OR</t>
    </r>
    <r>
      <rPr>
        <sz val="11"/>
        <color rgb="FF000000"/>
        <rFont val="Calibri"/>
        <family val="2"/>
      </rPr>
      <t xml:space="preserve"> Name of Exclusivity</t>
    </r>
  </si>
  <si>
    <t>MM/DD/YYYY</t>
  </si>
  <si>
    <t>"=DATEDIF(B2, C2, "D")"</t>
  </si>
  <si>
    <t>"=DATEDIF(C2, E2, "D")"</t>
  </si>
  <si>
    <t>"=DATEDIF(E2, G2, "D")"</t>
  </si>
  <si>
    <t>MM/DD/YYYY OR "=DATE(YYYY, MM, DD)+(#years*365.25)"</t>
  </si>
  <si>
    <t>"=IF(J3&lt;G3, 0, IF(Q3&lt;I3, IF(Q3&lt;J3, (Q3-G3), (J3-G3)), IF(I3&lt;J3, (I3-G3), (J3-G3))))"</t>
  </si>
  <si>
    <t>MM/DD/YYYY (link to PTA/PTE-adjusted expiration date of earlier-filed patent's column O value; if no terminal disclaimer, link to patent's column O value)</t>
  </si>
  <si>
    <t>"=IF(G3&lt;J3, IF(Q3&lt;I3, (Q3-J3), (I3-J3)), IF(Q3&lt;I3, (Q3-G3), (I3-G3)))"</t>
  </si>
  <si>
    <t># (from Patent Center or PE2E)</t>
  </si>
  <si>
    <t>"=I2+N2"</t>
  </si>
  <si>
    <t># (from PE2E)</t>
  </si>
  <si>
    <t>"=IF(L2&gt;O2, O2, L2)"</t>
  </si>
  <si>
    <t>"=Q2+P2"</t>
  </si>
  <si>
    <t>"=DATE(YEAR(R3),MONTH(R3) +6,DAY(R3))"</t>
  </si>
  <si>
    <t>"=S3-R3"</t>
  </si>
  <si>
    <t>"=DATEDIF(C6, U6, "D")"</t>
  </si>
  <si>
    <t>"=DATEDIF(Q2, O2, "D")"</t>
  </si>
  <si>
    <t>6828339 (crystalline amlodipine besylate monohydrate; compositions containing compound plus excipients)</t>
  </si>
  <si>
    <t>Patent Number OR Name of Exclusivity</t>
  </si>
  <si>
    <t>Column1 (gap before earliest priority date)</t>
  </si>
  <si>
    <t>Earliest priority date</t>
  </si>
  <si>
    <t>U.S. Patent Application Pending</t>
  </si>
  <si>
    <t>Prior to FDA approval</t>
  </si>
  <si>
    <t>Drug &amp; Patent Approved (market exclusivity)</t>
  </si>
  <si>
    <t>Patent Term Adjustment</t>
  </si>
  <si>
    <t>Patent Term Extension</t>
  </si>
  <si>
    <t>FDCA Pediatric Exclusivity (PED)</t>
  </si>
  <si>
    <t>FDCA Exclusivity</t>
  </si>
  <si>
    <t>Terminal Disclaimer</t>
  </si>
  <si>
    <t>#</t>
  </si>
  <si>
    <t>"='Data for bar graph (# days)'!D2/365.25"</t>
  </si>
  <si>
    <t>"='Data for bar graph (# days)'!F2/365.25"</t>
  </si>
  <si>
    <t>"='Data for bar graph (# days)'!H2/365.25"</t>
  </si>
  <si>
    <t>"='Data for bar graph (# days)'!K2/365.25"</t>
  </si>
  <si>
    <t>"='Data for bar graph (# days)'!M2/365.25"</t>
  </si>
  <si>
    <t>"=IF(K2&gt;0, IF(((('Data for bar graph (# days)'!N2-'Data for bar graph (# days)'!W2))/365.25)&gt;0, (('Data for bar graph (# days)'!N2-'Data for bar graph (# days)'!W2))/365.25, 0), ('Data for bar graph (# days)'!N2/365.25))"</t>
  </si>
  <si>
    <t>"='Data for bar graph (# days)'!P2/365.25"</t>
  </si>
  <si>
    <t>"='Data for bar graph (# days)'!T2/365.25"</t>
  </si>
  <si>
    <t>"='Data for bar graph (# days)'!V6/365.25"</t>
  </si>
  <si>
    <t>"='Data for bar graph (# days)'!W5/365.25"</t>
  </si>
  <si>
    <t>6828339 
(crystalline amlodipine 
besylate monohydrate and compositions)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</si>
</sst>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444444"/>
      <name val="Calibri"/>
      <family val="2"/>
      <charset val="1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99F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/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Alignment="1">
      <alignment horizontal="center"/>
    </xf>
    <xf numFmtId="14" fontId="0" fillId="0" borderId="0" xfId="0" applyNumberFormat="1" applyFill="1"/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5" xfId="0" applyFont="1" applyFill="1" applyBorder="1" applyAlignment="1">
      <alignment horizontal="center" vertical="center" wrapText="1"/>
    </xf>
    <xf numFmtId="14" fontId="1" fillId="4" borderId="0" xfId="0" applyNumberFormat="1" applyFont="1" applyFill="1" applyAlignment="1">
      <alignment horizontal="center"/>
    </xf>
    <xf numFmtId="0" fontId="7" fillId="11" borderId="3" xfId="0" applyFont="1" applyFill="1" applyBorder="1" applyAlignment="1">
      <alignment horizontal="center" vertical="center" wrapText="1"/>
    </xf>
    <xf numFmtId="1" fontId="0" fillId="4" borderId="0" xfId="0" applyNumberFormat="1" applyFill="1" applyAlignment="1">
      <alignment horizontal="center" vertical="center"/>
    </xf>
    <xf numFmtId="1" fontId="0" fillId="0" borderId="0" xfId="0" applyNumberFormat="1"/>
    <xf numFmtId="14" fontId="8" fillId="0" borderId="0" xfId="0" quotePrefix="1" applyNumberFormat="1" applyFont="1"/>
    <xf numFmtId="2" fontId="1" fillId="4" borderId="0" xfId="0" applyNumberFormat="1" applyFont="1" applyFill="1" applyAlignment="1">
      <alignment horizontal="center"/>
    </xf>
    <xf numFmtId="0" fontId="9" fillId="13" borderId="5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14" borderId="5" xfId="0" applyFont="1" applyFill="1" applyBorder="1" applyAlignment="1">
      <alignment horizontal="center" vertical="center" wrapText="1"/>
    </xf>
    <xf numFmtId="0" fontId="10" fillId="12" borderId="5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/>
    </xf>
    <xf numFmtId="0" fontId="1" fillId="0" borderId="0" xfId="0" applyFont="1" applyFill="1"/>
    <xf numFmtId="2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12" borderId="0" xfId="0" applyFont="1" applyFill="1" applyBorder="1" applyAlignment="1">
      <alignment horizontal="center" wrapText="1"/>
    </xf>
    <xf numFmtId="0" fontId="1" fillId="15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ysClr val="windowText" lastClr="000000"/>
                </a:solidFill>
              </a:rPr>
              <a:t>Synthon (amlodipine</a:t>
            </a:r>
            <a:r>
              <a:rPr lang="en-US" sz="1800" b="1" baseline="0">
                <a:solidFill>
                  <a:sysClr val="windowText" lastClr="000000"/>
                </a:solidFill>
              </a:rPr>
              <a:t> besylate</a:t>
            </a:r>
            <a:r>
              <a:rPr lang="en-US" sz="1800" b="1">
                <a:solidFill>
                  <a:sysClr val="windowText" lastClr="000000"/>
                </a:solidFill>
              </a:rPr>
              <a:t>;</a:t>
            </a:r>
            <a:r>
              <a:rPr lang="en-US" sz="1800" b="1" baseline="0">
                <a:solidFill>
                  <a:sysClr val="windowText" lastClr="000000"/>
                </a:solidFill>
              </a:rPr>
              <a:t> NDA 22026)</a:t>
            </a:r>
            <a:endParaRPr lang="en-US" sz="18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902027089776359"/>
          <c:y val="6.1077020080358535E-2"/>
          <c:w val="0.7994123340596988"/>
          <c:h val="0.7119707044798471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'Bar Graph (# years)'!$B$1</c:f>
              <c:strCache>
                <c:ptCount val="1"/>
                <c:pt idx="0">
                  <c:v>Column1 (gap before earliest priority date)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years)'!$B$3:$B$5</c15:sqref>
                  </c15:fullRef>
                </c:ext>
              </c:extLst>
              <c:f>('Bar Graph (# years)'!$B$3,'Bar Graph (# years)'!$B$5)</c:f>
              <c:numCache>
                <c:formatCode>0.00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61F-429C-B648-83080D56F475}"/>
            </c:ext>
          </c:extLst>
        </c:ser>
        <c:ser>
          <c:idx val="1"/>
          <c:order val="1"/>
          <c:tx>
            <c:strRef>
              <c:f>'Bar Graph (# years)'!$C$1</c:f>
              <c:strCache>
                <c:ptCount val="1"/>
                <c:pt idx="0">
                  <c:v>Earliest priority date</c:v>
                </c:pt>
              </c:strCache>
            </c:strRef>
          </c:tx>
          <c:spPr>
            <a:pattFill prst="ltHorz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years)'!$C$3:$C$4</c15:sqref>
                  </c15:fullRef>
                </c:ext>
              </c:extLst>
              <c:f>'Bar Graph (# years)'!$C$3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1F-429C-B648-83080D56F475}"/>
            </c:ext>
          </c:extLst>
        </c:ser>
        <c:ser>
          <c:idx val="2"/>
          <c:order val="2"/>
          <c:tx>
            <c:strRef>
              <c:f>'Bar Graph (# years)'!$D$1</c:f>
              <c:strCache>
                <c:ptCount val="1"/>
                <c:pt idx="0">
                  <c:v>U.S. Patent Application Pending</c:v>
                </c:pt>
              </c:strCache>
            </c:strRef>
          </c:tx>
          <c:spPr>
            <a:pattFill prst="pct25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years)'!$D$3:$D$4</c15:sqref>
                  </c15:fullRef>
                </c:ext>
              </c:extLst>
              <c:f>'Bar Graph (# years)'!$D$3</c:f>
              <c:numCache>
                <c:formatCode>0.00</c:formatCode>
                <c:ptCount val="1"/>
                <c:pt idx="0">
                  <c:v>2.0479123887748116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61F-429C-B648-83080D56F475}"/>
            </c:ext>
          </c:extLst>
        </c:ser>
        <c:ser>
          <c:idx val="3"/>
          <c:order val="3"/>
          <c:tx>
            <c:strRef>
              <c:f>'Bar Graph (# years)'!$E$1</c:f>
              <c:strCache>
                <c:ptCount val="1"/>
                <c:pt idx="0">
                  <c:v>Prior to FDA approval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years)'!$E$3:$E$4</c15:sqref>
                  </c15:fullRef>
                </c:ext>
              </c:extLst>
              <c:f>'Bar Graph (# years)'!$E$3</c:f>
              <c:numCache>
                <c:formatCode>0.00</c:formatCode>
                <c:ptCount val="1"/>
                <c:pt idx="0">
                  <c:v>2.8035592060232717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61F-429C-B648-83080D56F475}"/>
            </c:ext>
          </c:extLst>
        </c:ser>
        <c:ser>
          <c:idx val="4"/>
          <c:order val="4"/>
          <c:tx>
            <c:strRef>
              <c:f>'Bar Graph (# years)'!$F$1</c:f>
              <c:strCache>
                <c:ptCount val="1"/>
                <c:pt idx="0">
                  <c:v>Drug &amp; Patent Approved (market exclusivity)</c:v>
                </c:pt>
              </c:strCache>
            </c:strRef>
          </c:tx>
          <c:spPr>
            <a:solidFill>
              <a:srgbClr val="92D05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05-4661-B3E9-EFD6D2AF72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years)'!$F$3:$F$4</c15:sqref>
                  </c15:fullRef>
                </c:ext>
              </c:extLst>
              <c:f>'Bar Graph (# years)'!$F$3</c:f>
              <c:numCache>
                <c:formatCode>0.00</c:formatCode>
                <c:ptCount val="1"/>
                <c:pt idx="0">
                  <c:v>15.148528405201917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61F-429C-B648-83080D56F475}"/>
            </c:ext>
          </c:extLst>
        </c:ser>
        <c:ser>
          <c:idx val="5"/>
          <c:order val="5"/>
          <c:tx>
            <c:strRef>
              <c:f>'Bar Graph (# years)'!$G$1</c:f>
              <c:strCache>
                <c:ptCount val="1"/>
                <c:pt idx="0">
                  <c:v>Patent Term Adjustment</c:v>
                </c:pt>
              </c:strCache>
            </c:strRef>
          </c:tx>
          <c:spPr>
            <a:solidFill>
              <a:srgbClr val="00B0F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years)'!$G$3:$G$4</c15:sqref>
                  </c15:fullRef>
                </c:ext>
              </c:extLst>
              <c:f>'Bar Graph (# years)'!$G$3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1F-429C-B648-83080D56F475}"/>
            </c:ext>
          </c:extLst>
        </c:ser>
        <c:ser>
          <c:idx val="7"/>
          <c:order val="6"/>
          <c:tx>
            <c:strRef>
              <c:f>'Bar Graph (# years)'!$H$1</c:f>
              <c:strCache>
                <c:ptCount val="1"/>
                <c:pt idx="0">
                  <c:v>Patent Term Extension</c:v>
                </c:pt>
              </c:strCache>
            </c:strRef>
          </c:tx>
          <c:spPr>
            <a:solidFill>
              <a:srgbClr val="CC99FF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years)'!$H$3:$H$4</c15:sqref>
                  </c15:fullRef>
                </c:ext>
              </c:extLst>
              <c:f>'Bar Graph (# years)'!$H$3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2-408C-ACE2-26EB34FF67C7}"/>
            </c:ext>
          </c:extLst>
        </c:ser>
        <c:ser>
          <c:idx val="9"/>
          <c:order val="7"/>
          <c:tx>
            <c:strRef>
              <c:f>'Bar Graph (# years)'!$J$1</c:f>
              <c:strCache>
                <c:ptCount val="1"/>
                <c:pt idx="0">
                  <c:v>FDCA Exclusivity</c:v>
                </c:pt>
              </c:strCache>
            </c:strRef>
          </c:tx>
          <c:spPr>
            <a:pattFill prst="lgCheck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775-4547-86EE-1C2DCB4B281A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years)'!$J$3:$J$5</c15:sqref>
                  </c15:fullRef>
                </c:ext>
              </c:extLst>
              <c:f>('Bar Graph (# years)'!$J$3,'Bar Graph (# years)'!$J$5)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8857-4539-B6E0-B458160AB11B}"/>
            </c:ext>
          </c:extLst>
        </c:ser>
        <c:ser>
          <c:idx val="6"/>
          <c:order val="8"/>
          <c:tx>
            <c:strRef>
              <c:f>'Bar Graph (# years)'!$I$1</c:f>
              <c:strCache>
                <c:ptCount val="1"/>
                <c:pt idx="0">
                  <c:v>FDCA Pediatric Exclusivity (PED)</c:v>
                </c:pt>
              </c:strCache>
            </c:strRef>
          </c:tx>
          <c:spPr>
            <a:pattFill prst="lgCheck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years)'!$I$3:$I$4</c15:sqref>
                  </c15:fullRef>
                </c:ext>
              </c:extLst>
              <c:f>'Bar Graph (# years)'!$I$3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1F-429C-B648-83080D56F475}"/>
            </c:ext>
          </c:extLst>
        </c:ser>
        <c:ser>
          <c:idx val="8"/>
          <c:order val="9"/>
          <c:tx>
            <c:strRef>
              <c:f>'Bar Graph (# years)'!$K$1</c:f>
              <c:strCache>
                <c:ptCount val="1"/>
                <c:pt idx="0">
                  <c:v>Terminal Disclaimer</c:v>
                </c:pt>
              </c:strCache>
            </c:strRef>
          </c:tx>
          <c:spPr>
            <a:pattFill prst="pct70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</c15:sqref>
                  </c15:fullRef>
                </c:ext>
              </c:extLst>
              <c:f>'Bar Graph (# years)'!$A$3</c:f>
              <c:strCache>
                <c:ptCount val="1"/>
                <c:pt idx="0">
                  <c:v>6828339 
(crystalline amlodipine 
besylate monohydrate and compositions)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years)'!$K$3:$K$4</c15:sqref>
                  </c15:fullRef>
                </c:ext>
              </c:extLst>
              <c:f>'Bar Graph (# years)'!$K$3</c:f>
              <c:numCache>
                <c:formatCode>0.000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D27-44D5-9AB2-5D53DEBF9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5"/>
        <c:overlap val="100"/>
        <c:axId val="977983256"/>
        <c:axId val="977978664"/>
      </c:barChart>
      <c:catAx>
        <c:axId val="977983256"/>
        <c:scaling>
          <c:orientation val="minMax"/>
        </c:scaling>
        <c:delete val="0"/>
        <c:axPos val="l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Patents or Exclusivities</a:t>
                </a:r>
              </a:p>
            </c:rich>
          </c:tx>
          <c:layout>
            <c:manualLayout>
              <c:xMode val="edge"/>
              <c:yMode val="edge"/>
              <c:x val="8.8543151185478675E-3"/>
              <c:y val="0.2826949279381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78664"/>
        <c:crosses val="autoZero"/>
        <c:auto val="1"/>
        <c:lblAlgn val="ctr"/>
        <c:lblOffset val="100"/>
        <c:noMultiLvlLbl val="0"/>
      </c:catAx>
      <c:valAx>
        <c:axId val="97797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0.11429377931249873"/>
              <c:y val="0.795017737229093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2.6717536739580043E-2"/>
          <c:y val="0.90493591839265763"/>
          <c:w val="0.972714810213545"/>
          <c:h val="9.5064081607342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958376</xdr:colOff>
      <xdr:row>12</xdr:row>
      <xdr:rowOff>100329</xdr:rowOff>
    </xdr:from>
    <xdr:to>
      <xdr:col>10</xdr:col>
      <xdr:colOff>1155700</xdr:colOff>
      <xdr:row>46</xdr:row>
      <xdr:rowOff>25400</xdr:rowOff>
    </xdr:to>
    <xdr:graphicFrame macro="">
      <xdr:nvGraphicFramePr>
        <xdr:cNvPr id="2" name="Chart 1" descr="Synthon Pharmaceuticals' NDA for amlodipine besylate ODT was approved on September 27, 2007. The product was discontinued and there is no generic available. &#10;USPTO identified one patent listed in the Orange Book for each product covered by NDA 22026 (2.5 mg, 5 mg, 10 mg) during the 2005 to 2018 time period. As shown in the bar chart below, the patent covers the active ingredient crystalline amlodipine besylate monohydrate and formulations containing the active ingredient.&#10;" title="Synthon amlodipine ODT (amlodipine besylate; NDA 22026)">
          <a:extLst>
            <a:ext uri="{FF2B5EF4-FFF2-40B4-BE49-F238E27FC236}">
              <a16:creationId xmlns:a16="http://schemas.microsoft.com/office/drawing/2014/main" id="{212102B6-F8CF-4B65-996A-E5BE4FC6BC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0.0857</cdr:x>
      <cdr:y>0.82742</cdr:y>
    </cdr:from>
    <cdr:to>
      <cdr:x>1</cdr:x>
      <cdr:y>0.88693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5140F4-1933-4969-963F-80C4A27CD398}"/>
            </a:ext>
          </a:extLst>
        </cdr:cNvPr>
        <cdr:cNvSpPr txBox="1"/>
      </cdr:nvSpPr>
      <cdr:spPr>
        <a:xfrm xmlns:a="http://schemas.openxmlformats.org/drawingml/2006/main">
          <a:off x="1494944" y="5297171"/>
          <a:ext cx="15948980" cy="38100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ysClr val="windowText" lastClr="000000"/>
              </a:solidFill>
            </a:rPr>
            <a:t>          	    </a:t>
          </a:r>
          <a:r>
            <a:rPr lang="en-US" sz="1400" b="1">
              <a:solidFill>
                <a:sysClr val="windowText" lastClr="000000"/>
              </a:solidFill>
            </a:rPr>
            <a:t>11/20/2002</a:t>
          </a:r>
          <a:r>
            <a:rPr lang="en-US" sz="1400" b="1" baseline="0">
              <a:solidFill>
                <a:sysClr val="windowText" lastClr="000000"/>
              </a:solidFill>
            </a:rPr>
            <a:t>                                                 </a:t>
          </a:r>
          <a:r>
            <a:rPr lang="en-US" sz="1400" b="1">
              <a:solidFill>
                <a:sysClr val="windowText" lastClr="000000"/>
              </a:solidFill>
            </a:rPr>
            <a:t>11/20/2007</a:t>
          </a:r>
          <a:r>
            <a:rPr lang="en-US" sz="1400" b="1" baseline="0">
              <a:solidFill>
                <a:sysClr val="windowText" lastClr="000000"/>
              </a:solidFill>
            </a:rPr>
            <a:t>                                                </a:t>
          </a:r>
          <a:r>
            <a:rPr lang="en-US" sz="1400" b="1">
              <a:solidFill>
                <a:sysClr val="windowText" lastClr="000000"/>
              </a:solidFill>
            </a:rPr>
            <a:t>1/20/2012        </a:t>
          </a:r>
          <a:r>
            <a:rPr lang="en-US" sz="1400" b="1" baseline="0">
              <a:solidFill>
                <a:sysClr val="windowText" lastClr="000000"/>
              </a:solidFill>
            </a:rPr>
            <a:t>                                           </a:t>
          </a:r>
          <a:r>
            <a:rPr lang="en-US" sz="1400" b="1">
              <a:solidFill>
                <a:sysClr val="windowText" lastClr="000000"/>
              </a:solidFill>
            </a:rPr>
            <a:t>11/20/2017      </a:t>
          </a:r>
          <a:r>
            <a:rPr lang="en-US" sz="1400" b="1" baseline="0">
              <a:solidFill>
                <a:sysClr val="windowText" lastClr="000000"/>
              </a:solidFill>
            </a:rPr>
            <a:t>                                          11/20/2022                                         11/20/2027</a:t>
          </a:r>
          <a:endParaRPr lang="en-US" sz="14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0.3326</cdr:x>
      <cdr:y>0.06967</cdr:y>
    </cdr:from>
    <cdr:to>
      <cdr:x>0.33311</cdr:x>
      <cdr:y>0.77981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A9F41B9-8A26-4592-80A1-DF35D986DA29}"/>
            </a:ext>
          </a:extLst>
        </cdr:cNvPr>
        <cdr:cNvCxnSpPr/>
      </cdr:nvCxnSpPr>
      <cdr:spPr>
        <a:xfrm xmlns:a="http://schemas.openxmlformats.org/drawingml/2006/main">
          <a:off x="5801782" y="446048"/>
          <a:ext cx="8942" cy="454632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0.24943</cdr:x>
      <cdr:y>0.07142</cdr:y>
    </cdr:from>
    <cdr:to>
      <cdr:x>0.33146</cdr:x>
      <cdr:y>0.16634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24D80B3-A516-4770-AD03-2A7219D3F737}"/>
            </a:ext>
          </a:extLst>
        </cdr:cNvPr>
        <cdr:cNvSpPr txBox="1"/>
      </cdr:nvSpPr>
      <cdr:spPr>
        <a:xfrm xmlns:a="http://schemas.openxmlformats.org/drawingml/2006/main">
          <a:off x="4351004" y="457227"/>
          <a:ext cx="1430925" cy="607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 cmpd="sng">
          <a:solidFill>
            <a:srgbClr val="00B050"/>
          </a:solidFill>
          <a:prstDash val="sysDot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FDA Approval</a:t>
          </a:r>
        </a:p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9/27/2007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F800-4887-44D3-83E9-027D866E3A7F}">
  <dimension ref="A1:W16"/>
  <sheetViews>
    <sheetView zoomScale="90" zoomScaleNormal="90" workbookViewId="0">
      <pane xSplit="1" ySplit="2" topLeftCell="Q3" activePane="bottomRight" state="frozen"/>
      <selection pane="topRight" activeCell="B1" sqref="B1"/>
      <selection pane="bottomLeft" activeCell="A3" sqref="A3"/>
      <selection pane="bottomRight" activeCell="X2" sqref="X2"/>
    </sheetView>
  </sheetViews>
  <sheetFormatPr defaultRowHeight="14.4" x14ac:dyDescent="0.3"/>
  <cols>
    <col min="1" max="1" width="99.33203125" bestFit="1" customWidth="1"/>
    <col min="2" max="2" width="17.44140625" customWidth="1"/>
    <col min="3" max="3" width="15.88671875" style="1" customWidth="1"/>
    <col min="4" max="4" width="27" customWidth="1"/>
    <col min="5" max="5" width="14.88671875" style="1" customWidth="1"/>
    <col min="6" max="6" width="24.6640625" customWidth="1"/>
    <col min="7" max="7" width="16" style="1" customWidth="1"/>
    <col min="8" max="8" width="25.33203125" customWidth="1"/>
    <col min="9" max="9" width="20.5546875" style="1" customWidth="1"/>
    <col min="10" max="10" width="16.6640625" customWidth="1"/>
    <col min="11" max="11" width="20.5546875" customWidth="1"/>
    <col min="12" max="12" width="29.5546875" customWidth="1"/>
    <col min="13" max="13" width="30.44140625" customWidth="1"/>
    <col min="14" max="14" width="14.6640625" customWidth="1"/>
    <col min="15" max="15" width="18" customWidth="1"/>
    <col min="16" max="20" width="21.109375" customWidth="1"/>
    <col min="21" max="21" width="21.88671875" customWidth="1"/>
    <col min="22" max="22" width="27" customWidth="1"/>
    <col min="23" max="23" width="16.88671875" customWidth="1"/>
    <col min="24" max="24" width="10.5546875" bestFit="1" customWidth="1"/>
  </cols>
  <sheetData>
    <row r="1" spans="1:23" s="38" customFormat="1" ht="133.5" customHeight="1" x14ac:dyDescent="0.3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3" t="s">
        <v>5</v>
      </c>
      <c r="G1" s="32" t="s">
        <v>6</v>
      </c>
      <c r="H1" s="34" t="s">
        <v>7</v>
      </c>
      <c r="I1" s="32" t="s">
        <v>8</v>
      </c>
      <c r="J1" s="32" t="s">
        <v>9</v>
      </c>
      <c r="K1" s="46" t="s">
        <v>10</v>
      </c>
      <c r="L1" s="32" t="s">
        <v>11</v>
      </c>
      <c r="M1" s="48" t="s">
        <v>12</v>
      </c>
      <c r="N1" s="35" t="s">
        <v>13</v>
      </c>
      <c r="O1" s="32" t="s">
        <v>14</v>
      </c>
      <c r="P1" s="14" t="s">
        <v>15</v>
      </c>
      <c r="Q1" s="32" t="s">
        <v>16</v>
      </c>
      <c r="R1" s="32" t="s">
        <v>17</v>
      </c>
      <c r="S1" s="49" t="s">
        <v>18</v>
      </c>
      <c r="T1" s="50" t="s">
        <v>19</v>
      </c>
      <c r="U1" s="39" t="s">
        <v>20</v>
      </c>
      <c r="V1" s="36" t="s">
        <v>21</v>
      </c>
      <c r="W1" s="37" t="s">
        <v>22</v>
      </c>
    </row>
    <row r="2" spans="1:23" s="15" customFormat="1" ht="90" customHeight="1" x14ac:dyDescent="0.3">
      <c r="A2" s="41" t="s">
        <v>23</v>
      </c>
      <c r="B2" s="21" t="s">
        <v>24</v>
      </c>
      <c r="C2" s="21" t="s">
        <v>24</v>
      </c>
      <c r="D2" s="21" t="s">
        <v>25</v>
      </c>
      <c r="E2" s="21" t="s">
        <v>24</v>
      </c>
      <c r="F2" s="21" t="s">
        <v>26</v>
      </c>
      <c r="G2" s="21" t="s">
        <v>24</v>
      </c>
      <c r="H2" s="21" t="s">
        <v>27</v>
      </c>
      <c r="I2" s="21" t="s">
        <v>28</v>
      </c>
      <c r="J2" s="21" t="s">
        <v>24</v>
      </c>
      <c r="K2" s="47" t="s">
        <v>29</v>
      </c>
      <c r="L2" s="21" t="s">
        <v>30</v>
      </c>
      <c r="M2" s="47" t="s">
        <v>31</v>
      </c>
      <c r="N2" s="21" t="s">
        <v>32</v>
      </c>
      <c r="O2" s="21" t="s">
        <v>33</v>
      </c>
      <c r="P2" s="21" t="s">
        <v>34</v>
      </c>
      <c r="Q2" s="21" t="s">
        <v>35</v>
      </c>
      <c r="R2" s="21" t="s">
        <v>36</v>
      </c>
      <c r="S2" s="47" t="s">
        <v>37</v>
      </c>
      <c r="T2" s="47" t="s">
        <v>38</v>
      </c>
      <c r="U2" s="22" t="s">
        <v>24</v>
      </c>
      <c r="V2" s="22" t="s">
        <v>39</v>
      </c>
      <c r="W2" s="22" t="s">
        <v>40</v>
      </c>
    </row>
    <row r="3" spans="1:23" x14ac:dyDescent="0.3">
      <c r="A3" s="7" t="s">
        <v>41</v>
      </c>
      <c r="B3" s="2">
        <v>37580</v>
      </c>
      <c r="C3" s="2">
        <v>37580</v>
      </c>
      <c r="D3" s="8">
        <f>DATEDIF(B3, C3, "D")</f>
        <v>0</v>
      </c>
      <c r="E3" s="2">
        <v>37580</v>
      </c>
      <c r="F3" s="1">
        <f>DATEDIF(C3, E3, "D")</f>
        <v>0</v>
      </c>
      <c r="G3" s="2">
        <v>38328</v>
      </c>
      <c r="H3" s="1">
        <f>DATEDIF(E3, G3, "D")</f>
        <v>748</v>
      </c>
      <c r="I3" s="3">
        <f>B3+(20*365.25)</f>
        <v>44885</v>
      </c>
      <c r="J3" s="2">
        <v>39352</v>
      </c>
      <c r="K3" s="9">
        <f>IF(J3&lt;G3, 0, IF(Q3&lt;I3, IF(Q3&lt;J3, (Q3-G3), (J3-G3)), IF(I3&lt;J3, (I3-G3), (J3-G3))))</f>
        <v>1024</v>
      </c>
      <c r="L3" s="3">
        <f>O3</f>
        <v>44885</v>
      </c>
      <c r="M3" s="4">
        <f>IF(G3&lt;J3, IF(Q3&lt;I3, (Q3-J3), (I3-J3)), IF(Q3&lt;I3, (Q3-G3), (I3-G3)))</f>
        <v>5533</v>
      </c>
      <c r="N3" s="9">
        <v>0</v>
      </c>
      <c r="O3" s="13">
        <f>I3+N3</f>
        <v>44885</v>
      </c>
      <c r="P3" s="8">
        <v>0</v>
      </c>
      <c r="Q3" s="13">
        <f>IF(L3&gt;O3, O3, L3)</f>
        <v>44885</v>
      </c>
      <c r="R3" s="13">
        <f>Q3+P3</f>
        <v>44885</v>
      </c>
      <c r="S3" s="44"/>
      <c r="T3" s="58">
        <v>0</v>
      </c>
      <c r="U3" s="40"/>
      <c r="V3" s="45"/>
      <c r="W3" s="9">
        <f>DATEDIF(Q3, O3, "D")</f>
        <v>0</v>
      </c>
    </row>
    <row r="4" spans="1:23" x14ac:dyDescent="0.3">
      <c r="A4" s="7"/>
      <c r="B4" s="2"/>
      <c r="C4" s="2"/>
      <c r="D4" s="8"/>
      <c r="E4" s="2"/>
      <c r="F4" s="1"/>
      <c r="G4" s="2"/>
      <c r="H4" s="1"/>
      <c r="I4" s="3"/>
      <c r="J4" s="2"/>
      <c r="K4" s="9"/>
      <c r="L4" s="3"/>
      <c r="M4" s="4"/>
      <c r="N4" s="9"/>
      <c r="O4" s="13"/>
      <c r="P4" s="8"/>
      <c r="Q4" s="13"/>
      <c r="R4" s="13"/>
      <c r="S4" s="44"/>
      <c r="T4" s="57"/>
      <c r="U4" s="9"/>
      <c r="V4" s="8"/>
      <c r="W4" s="9"/>
    </row>
    <row r="5" spans="1:23" x14ac:dyDescent="0.3">
      <c r="L5" s="7"/>
      <c r="M5" s="7"/>
      <c r="N5" s="1"/>
      <c r="O5" s="1"/>
      <c r="P5" s="1"/>
      <c r="Q5" s="1"/>
      <c r="R5" s="1"/>
      <c r="S5" s="1"/>
      <c r="T5" s="1"/>
    </row>
    <row r="6" spans="1:23" x14ac:dyDescent="0.3">
      <c r="L6" s="7"/>
      <c r="M6" s="7"/>
      <c r="N6" s="1"/>
      <c r="O6" s="1"/>
      <c r="P6" s="1"/>
      <c r="Q6" s="1"/>
      <c r="R6" s="1"/>
      <c r="S6" s="1"/>
      <c r="T6" s="1"/>
    </row>
    <row r="7" spans="1:23" x14ac:dyDescent="0.3">
      <c r="N7" s="1"/>
      <c r="O7" s="1"/>
      <c r="P7" s="1"/>
      <c r="Q7" s="1"/>
      <c r="R7" s="1"/>
      <c r="S7" s="1"/>
      <c r="T7" s="1"/>
    </row>
    <row r="10" spans="1:23" x14ac:dyDescent="0.3">
      <c r="C10" s="2"/>
    </row>
    <row r="11" spans="1:23" ht="15.6" x14ac:dyDescent="0.3">
      <c r="C11" s="16"/>
      <c r="D11" s="17"/>
      <c r="E11" s="16"/>
      <c r="F11" s="7"/>
      <c r="V11" s="10"/>
    </row>
    <row r="15" spans="1:23" x14ac:dyDescent="0.3">
      <c r="K15" s="10"/>
    </row>
    <row r="16" spans="1:23" x14ac:dyDescent="0.3">
      <c r="K16" s="10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94DE-1A28-45A1-8ADC-C69389F7B393}">
  <dimension ref="A1:Z7"/>
  <sheetViews>
    <sheetView tabSelected="1" zoomScale="75" zoomScaleNormal="75" workbookViewId="0">
      <pane ySplit="1" topLeftCell="A2" activePane="bottomLeft" state="frozen"/>
      <selection pane="bottomLeft" activeCell="C2" sqref="C2"/>
    </sheetView>
  </sheetViews>
  <sheetFormatPr defaultRowHeight="14.4" x14ac:dyDescent="0.3"/>
  <cols>
    <col min="1" max="1" width="36.5546875" bestFit="1" customWidth="1"/>
    <col min="2" max="2" width="22.44140625" customWidth="1"/>
    <col min="3" max="3" width="23" customWidth="1"/>
    <col min="4" max="4" width="21.33203125" customWidth="1"/>
    <col min="5" max="5" width="19.44140625" bestFit="1" customWidth="1"/>
    <col min="6" max="6" width="37.6640625" customWidth="1"/>
    <col min="7" max="7" width="38" customWidth="1"/>
    <col min="8" max="10" width="20" customWidth="1"/>
    <col min="11" max="11" width="21.5546875" customWidth="1"/>
  </cols>
  <sheetData>
    <row r="1" spans="1:26" ht="69" customHeight="1" x14ac:dyDescent="0.3">
      <c r="A1" s="30" t="s">
        <v>42</v>
      </c>
      <c r="B1" s="30" t="s">
        <v>43</v>
      </c>
      <c r="C1" s="23" t="s">
        <v>44</v>
      </c>
      <c r="D1" s="24" t="s">
        <v>45</v>
      </c>
      <c r="E1" s="25" t="s">
        <v>46</v>
      </c>
      <c r="F1" s="26" t="s">
        <v>47</v>
      </c>
      <c r="G1" s="27" t="s">
        <v>48</v>
      </c>
      <c r="H1" s="60" t="s">
        <v>49</v>
      </c>
      <c r="I1" s="59" t="s">
        <v>50</v>
      </c>
      <c r="J1" s="28" t="s">
        <v>51</v>
      </c>
      <c r="K1" s="29" t="s">
        <v>52</v>
      </c>
    </row>
    <row r="2" spans="1:26" ht="112.5" customHeight="1" x14ac:dyDescent="0.3">
      <c r="A2" s="20" t="s">
        <v>53</v>
      </c>
      <c r="B2" s="20" t="s">
        <v>54</v>
      </c>
      <c r="C2" s="20" t="s">
        <v>55</v>
      </c>
      <c r="D2" s="20" t="s">
        <v>56</v>
      </c>
      <c r="E2" s="20" t="s">
        <v>57</v>
      </c>
      <c r="F2" s="20" t="s">
        <v>58</v>
      </c>
      <c r="G2" s="20" t="s">
        <v>59</v>
      </c>
      <c r="H2" s="20" t="s">
        <v>60</v>
      </c>
      <c r="I2" s="20" t="s">
        <v>61</v>
      </c>
      <c r="J2" s="20" t="s">
        <v>62</v>
      </c>
      <c r="K2" s="20" t="s">
        <v>63</v>
      </c>
      <c r="L2" s="18"/>
      <c r="M2" s="18"/>
      <c r="N2" s="18"/>
      <c r="O2" s="18"/>
      <c r="P2" s="18"/>
      <c r="Q2" s="19"/>
      <c r="R2" s="19"/>
      <c r="S2" s="19"/>
      <c r="T2" s="19"/>
      <c r="U2" s="18"/>
      <c r="V2" s="18"/>
      <c r="W2" s="18"/>
      <c r="X2" s="18"/>
      <c r="Y2" s="18"/>
      <c r="Z2" s="18"/>
    </row>
    <row r="3" spans="1:26" ht="43.2" x14ac:dyDescent="0.3">
      <c r="A3" s="56" t="s">
        <v>64</v>
      </c>
      <c r="B3" s="11">
        <f>'Data for Bar Graph (# days)'!D3/365.25</f>
        <v>0</v>
      </c>
      <c r="C3" s="5">
        <f>'Data for Bar Graph (# days)'!F3/365.25</f>
        <v>0</v>
      </c>
      <c r="D3" s="5">
        <f>'Data for Bar Graph (# days)'!H3/365.25</f>
        <v>2.0479123887748116</v>
      </c>
      <c r="E3" s="11">
        <f>'Data for Bar Graph (# days)'!K3/365.25</f>
        <v>2.8035592060232717</v>
      </c>
      <c r="F3" s="5">
        <f>'Data for Bar Graph (# days)'!M3/365.25</f>
        <v>15.148528405201917</v>
      </c>
      <c r="G3" s="6">
        <f>IF(K3&gt;0, IF(((('Data for Bar Graph (# days)'!N3-'Data for Bar Graph (# days)'!W3))/365.25)&gt;0, (('Data for Bar Graph (# days)'!N3-'Data for Bar Graph (# days)'!W3))/365.25, 0), ('Data for Bar Graph (# days)'!N3/365.25))</f>
        <v>0</v>
      </c>
      <c r="H3" s="6">
        <f>'Data for Bar Graph (# days)'!P3/365.25</f>
        <v>0</v>
      </c>
      <c r="I3" s="6">
        <f>'Data for Bar Graph (# days)'!T3/365.25</f>
        <v>0</v>
      </c>
      <c r="J3" s="42"/>
      <c r="K3" s="12">
        <f>'Data for Bar Graph (# days)'!W3/365.25</f>
        <v>0</v>
      </c>
    </row>
    <row r="4" spans="1:26" x14ac:dyDescent="0.3">
      <c r="A4" s="51"/>
      <c r="B4" s="11"/>
      <c r="C4" s="11"/>
      <c r="D4" s="11"/>
      <c r="E4" s="11"/>
      <c r="F4" s="11"/>
      <c r="G4" s="12"/>
      <c r="H4" s="12"/>
      <c r="I4" s="12"/>
      <c r="J4" s="52"/>
      <c r="K4" s="12"/>
    </row>
    <row r="5" spans="1:26" x14ac:dyDescent="0.3">
      <c r="A5" s="53"/>
      <c r="B5" s="54"/>
      <c r="C5" s="53"/>
      <c r="D5" s="53"/>
      <c r="E5" s="53"/>
      <c r="F5" s="53"/>
      <c r="G5" s="53"/>
      <c r="H5" s="53"/>
      <c r="I5" s="53"/>
      <c r="J5" s="55"/>
      <c r="K5" s="53"/>
    </row>
    <row r="6" spans="1:26" x14ac:dyDescent="0.3">
      <c r="J6" s="43"/>
    </row>
    <row r="7" spans="1:26" x14ac:dyDescent="0.3">
      <c r="J7" s="43"/>
    </row>
  </sheetData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f237262-9dbc-4cdd-8adf-cd692af5474e">
      <UserInfo>
        <DisplayName>Needham, Drew</DisplayName>
        <AccountId>22</AccountId>
        <AccountType/>
      </UserInfo>
      <UserInfo>
        <DisplayName>Reinbold, Patric</DisplayName>
        <AccountId>21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8BA579500E0408E7817D3257F2C67" ma:contentTypeVersion="5" ma:contentTypeDescription="Create a new document." ma:contentTypeScope="" ma:versionID="e56f35ac8d2fff1c19a6f7da07ce38b2">
  <xsd:schema xmlns:xsd="http://www.w3.org/2001/XMLSchema" xmlns:xs="http://www.w3.org/2001/XMLSchema" xmlns:p="http://schemas.microsoft.com/office/2006/metadata/properties" xmlns:ns2="911a242a-b86b-4d84-b653-fe89a0c00260" xmlns:ns3="0f237262-9dbc-4cdd-8adf-cd692af5474e" targetNamespace="http://schemas.microsoft.com/office/2006/metadata/properties" ma:root="true" ma:fieldsID="833f161edb6f61ba768cee7993755890" ns2:_="" ns3:_="">
    <xsd:import namespace="911a242a-b86b-4d84-b653-fe89a0c00260"/>
    <xsd:import namespace="0f237262-9dbc-4cdd-8adf-cd692af54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1a242a-b86b-4d84-b653-fe89a0c002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37262-9dbc-4cdd-8adf-cd692af547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B4F45D-1D8C-4FFC-ADFD-7DA463697B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D44154-6D06-4069-80A8-3FC6004DDD91}">
  <ds:schemaRefs>
    <ds:schemaRef ds:uri="http://schemas.microsoft.com/office/2006/metadata/properties"/>
    <ds:schemaRef ds:uri="http://schemas.microsoft.com/office/infopath/2007/PartnerControls"/>
    <ds:schemaRef ds:uri="0f237262-9dbc-4cdd-8adf-cd692af5474e"/>
  </ds:schemaRefs>
</ds:datastoreItem>
</file>

<file path=customXml/itemProps3.xml><?xml version="1.0" encoding="utf-8"?>
<ds:datastoreItem xmlns:ds="http://schemas.openxmlformats.org/officeDocument/2006/customXml" ds:itemID="{57C41446-22D6-4D03-B9C1-88457FFF29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1a242a-b86b-4d84-b653-fe89a0c00260"/>
    <ds:schemaRef ds:uri="0f237262-9dbc-4cdd-8adf-cd692af54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Bar Graph (# days)</vt:lpstr>
      <vt:lpstr>Bar Graph (# years)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Reinbold, Patric</dc:creator>
  <cp:keywords/>
  <dc:description/>
  <cp:lastModifiedBy>Arguello, Michael</cp:lastModifiedBy>
  <cp:revision/>
  <dcterms:created xsi:type="dcterms:W3CDTF">2022-03-11T13:11:25Z</dcterms:created>
  <dcterms:modified xsi:type="dcterms:W3CDTF">2024-05-30T20:14:33Z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0x01010072E8BA579500E0408E7817D3257F2C67</vt:lpwstr>
  </property>
</Properties>
</file>